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E44" i="3" s="1"/>
  <c r="E56" i="3" s="1"/>
  <c r="F16" i="3"/>
  <c r="E16" i="3"/>
  <c r="C14" i="3"/>
  <c r="B14" i="3"/>
  <c r="F6" i="3"/>
  <c r="E6" i="3"/>
  <c r="C6" i="3"/>
  <c r="C44" i="3" s="1"/>
  <c r="C59" i="3" s="1"/>
  <c r="B6" i="3"/>
  <c r="E76" i="3" l="1"/>
  <c r="E78" i="3" s="1"/>
  <c r="F76" i="3"/>
  <c r="F44" i="3"/>
  <c r="F56" i="3" s="1"/>
  <c r="F78" i="3" s="1"/>
  <c r="B44" i="3"/>
  <c r="B59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<sst xmlns="http://schemas.openxmlformats.org/spreadsheetml/2006/main" count="126" uniqueCount="125">
  <si>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</si>
  <si>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</si>
  <si>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</si>
  <si>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</si>
  <si>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</si>
  <si>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</si>
  <si>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</si>
  <si>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</si>
  <si>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</si>
  <si>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</si>
  <si>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</si>
  <si>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</si>
  <si>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</si>
  <si>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</si>
  <si>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</si>
  <si>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</si>
  <si>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</si>
  <si>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</si>
  <si>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</si>
  <si>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</si>
  <si>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</si>
  <si>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</si>
  <si>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</si>
  <si>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</si>
  <si>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</si>
  <si>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</si>
  <si>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</si>
  <si>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</si>
  <si>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</si>
  <si>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</si>
  <si>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</si>
  <si>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</si>
  <si>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</si>
  <si>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</si>
  <si>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</si>
  <si>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</si>
  <si>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</si>
  <si>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</si>
  <si>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</si>
  <si>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</si>
  <si>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</si>
  <si>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</si>
  <si>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</si>
  <si>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</si>
  <si>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</si>
  <si>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</si>
  <si>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</si>
  <si>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</si>
  <si>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</si>
  <si>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</si>
  <si>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</si>
  <si>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</si>
  <si>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</si>
  <si>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</si>
  <si>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</si>
  <si>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</si>
  <si>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</si>
  <si>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</si>
  <si>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</si>
  <si>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</si>
  <si>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</si>
  <si>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</si>
  <si>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</si>
  <si>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</si>
  <si>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</si>
  <si>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</si>
  <si>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</si>
  <si>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</si>
  <si>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</si>
  <si>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</si>
  <si>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</si>
  <si>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</si>
  <si>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</si>
  <si>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</si>
  <si>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</si>
  <si>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</si>
  <si>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</si>
  <si>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</si>
  <si>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</si>
  <si>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</si>
  <si>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</si>
  <si>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</si>
  <si>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</si>
  <si>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</si>
  <si>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</si>
  <si>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</si>
  <si>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</si>
  <si>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</si>
  <si>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</si>
  <si>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</si>
  <si>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</si>
  <si>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</si>
  <si>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</si>
  <si>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</si>
  <si>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</si>
  <si>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</si>
  <si>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</si>
  <si>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</si>
  <si>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</si>
  <si>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</si>
  <si>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</si>
  <si>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</si>
  <si>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</si>
  <si>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</si>
  <si>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</si>
  <si>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</si>
  <si>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</si>
  <si>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</si>
  <si>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</si>
  <si>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</si>
  <si>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</si>
  <si>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</si>
  <si>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</si>
  <si>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</si>
  <si>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</si>
  <si>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</si>
  <si>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</si>
  <si>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</si>
  <si>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</si>
  <si>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MANUEL DOBLADO, GTO.
Estado de Situación Financiera Detallado - LDF
al 31 de Diciembre de 2018 y al 31 de Diciembre de 2017
PESOS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</si>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</sst>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7" fillId="0" borderId="0" xfId="2" applyFont="1" applyBorder="1" applyAlignment="1" applyProtection="1">
      <alignment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view="pageBreakPreview" topLeftCell="A13" zoomScale="60" zoomScaleNormal="120" workbookViewId="0">
      <selection activeCell="A29" sqref="A2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44529025.449999996</v>
      </c>
      <c r="C6" s="9">
        <f>SUM(C7:C13)</f>
        <v>52948483.090000004</v>
      </c>
      <c r="D6" s="5" t="s">
        <v>6</v>
      </c>
      <c r="E6" s="9">
        <f>SUM(E7:E15)</f>
        <v>23661606.799999997</v>
      </c>
      <c r="F6" s="9">
        <f>SUM(F7:F15)</f>
        <v>17121194</v>
      </c>
    </row>
    <row r="7" spans="1:6" x14ac:dyDescent="0.2">
      <c r="A7" s="10" t="s">
        <v>7</v>
      </c>
      <c r="B7" s="9"/>
      <c r="C7" s="9"/>
      <c r="D7" s="11" t="s">
        <v>8</v>
      </c>
      <c r="E7" s="9">
        <v>836863.19</v>
      </c>
      <c r="F7" s="9">
        <v>728634.92</v>
      </c>
    </row>
    <row r="8" spans="1:6" x14ac:dyDescent="0.2">
      <c r="A8" s="10" t="s">
        <v>9</v>
      </c>
      <c r="B8" s="9">
        <v>9361646.2899999991</v>
      </c>
      <c r="C8" s="9">
        <v>11149547.310000001</v>
      </c>
      <c r="D8" s="11" t="s">
        <v>10</v>
      </c>
      <c r="E8" s="9">
        <v>5495739.2300000004</v>
      </c>
      <c r="F8" s="9">
        <v>2416075.17</v>
      </c>
    </row>
    <row r="9" spans="1:6" x14ac:dyDescent="0.2">
      <c r="A9" s="10" t="s">
        <v>11</v>
      </c>
      <c r="B9" s="9"/>
      <c r="C9" s="9"/>
      <c r="D9" s="11" t="s">
        <v>12</v>
      </c>
      <c r="E9" s="9">
        <v>8904713.3499999996</v>
      </c>
      <c r="F9" s="9">
        <v>4525615.47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>
        <v>35167379.159999996</v>
      </c>
      <c r="C11" s="9">
        <v>41798935.780000001</v>
      </c>
      <c r="D11" s="11" t="s">
        <v>16</v>
      </c>
      <c r="E11" s="9">
        <v>1357624.02</v>
      </c>
      <c r="F11" s="9">
        <v>2171036.81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3459500.76</v>
      </c>
      <c r="F13" s="9">
        <v>3620758.27</v>
      </c>
    </row>
    <row r="14" spans="1:6" x14ac:dyDescent="0.2">
      <c r="A14" s="3" t="s">
        <v>21</v>
      </c>
      <c r="B14" s="9">
        <f>SUM(B15:B21)</f>
        <v>15632834.130000001</v>
      </c>
      <c r="C14" s="9">
        <f>SUM(C15:C21)</f>
        <v>15891158.77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3607166.25</v>
      </c>
      <c r="F15" s="9">
        <v>3659073.36</v>
      </c>
    </row>
    <row r="16" spans="1:6" x14ac:dyDescent="0.2">
      <c r="A16" s="10" t="s">
        <v>25</v>
      </c>
      <c r="B16" s="9">
        <v>729635.72</v>
      </c>
      <c r="C16" s="9">
        <v>728920.07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315613.51</v>
      </c>
      <c r="C17" s="9">
        <v>1068012.06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79460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14508124.9</v>
      </c>
      <c r="C21" s="9">
        <v>14014766.640000001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5295019.1900000004</v>
      </c>
      <c r="C22" s="9">
        <f>SUM(C23:C27)</f>
        <v>6802768.9199999999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54041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187688</v>
      </c>
      <c r="C24" s="9">
        <v>187688</v>
      </c>
      <c r="D24" s="5" t="s">
        <v>42</v>
      </c>
      <c r="E24" s="9">
        <f>SUM(E25:E27)</f>
        <v>4000000</v>
      </c>
      <c r="F24" s="9">
        <f>SUM(F25:F27)</f>
        <v>4200000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5107331.1900000004</v>
      </c>
      <c r="C26" s="9">
        <v>6561039.9199999999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4000000</v>
      </c>
      <c r="F27" s="9">
        <v>4200000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433727.21</v>
      </c>
      <c r="F39" s="9">
        <f>SUM(F40:F42)</f>
        <v>824948.16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433727.21</v>
      </c>
      <c r="F40" s="9">
        <v>824948.16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65456878.769999996</v>
      </c>
      <c r="C44" s="7">
        <f>C6+C14+C22+C28+C34+C35+C38</f>
        <v>75642410.780000001</v>
      </c>
      <c r="D44" s="8" t="s">
        <v>80</v>
      </c>
      <c r="E44" s="7">
        <f>E6+E16+E20+E23+E24+E28+E35+E39</f>
        <v>28095334.009999998</v>
      </c>
      <c r="F44" s="7">
        <f>F6+F16+F20+F23+F24+F28+F35+F39</f>
        <v>22146142.16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242640737.68000001</v>
      </c>
      <c r="C49" s="9">
        <v>188583602.93000001</v>
      </c>
      <c r="D49" s="5" t="s">
        <v>88</v>
      </c>
      <c r="E49" s="9">
        <v>12000000</v>
      </c>
      <c r="F49" s="9">
        <v>0</v>
      </c>
    </row>
    <row r="50" spans="1:6" x14ac:dyDescent="0.2">
      <c r="A50" s="13" t="s">
        <v>89</v>
      </c>
      <c r="B50" s="9">
        <v>26521342.84</v>
      </c>
      <c r="C50" s="9">
        <v>25179307.649999999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-2378613.5</v>
      </c>
      <c r="C52" s="9">
        <v>-227442.12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12000000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40095334.009999998</v>
      </c>
      <c r="F56" s="7">
        <f>F54+F44</f>
        <v>22146142.16</v>
      </c>
    </row>
    <row r="57" spans="1:6" x14ac:dyDescent="0.2">
      <c r="A57" s="12" t="s">
        <v>100</v>
      </c>
      <c r="B57" s="7">
        <f>SUM(B47:B55)</f>
        <v>267887428.14999998</v>
      </c>
      <c r="C57" s="7">
        <f>SUM(C47:C55)</f>
        <v>214639429.59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333344306.91999996</v>
      </c>
      <c r="C59" s="7">
        <f>C44+C57</f>
        <v>290281840.37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17080396.800000001</v>
      </c>
      <c r="F60" s="9">
        <f>SUM(F61:F63)</f>
        <v>17080396.800000001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381511</v>
      </c>
      <c r="F62" s="9">
        <v>381511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276168576.11000001</v>
      </c>
      <c r="F65" s="9">
        <f>SUM(F66:F70)</f>
        <v>251055301.41</v>
      </c>
    </row>
    <row r="66" spans="1:7" x14ac:dyDescent="0.2">
      <c r="A66" s="13"/>
      <c r="B66" s="9"/>
      <c r="C66" s="9"/>
      <c r="D66" s="5" t="s">
        <v>108</v>
      </c>
      <c r="E66" s="9">
        <v>27086949.359999999</v>
      </c>
      <c r="F66" s="9">
        <v>74711058.590000004</v>
      </c>
    </row>
    <row r="67" spans="1:7" x14ac:dyDescent="0.2">
      <c r="A67" s="13"/>
      <c r="B67" s="9"/>
      <c r="C67" s="9"/>
      <c r="D67" s="5" t="s">
        <v>109</v>
      </c>
      <c r="E67" s="9">
        <v>249452924.75</v>
      </c>
      <c r="F67" s="9">
        <v>176715540.81999999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293248972.91000003</v>
      </c>
      <c r="F76" s="7">
        <f>F60+F65+F72</f>
        <v>268135698.21000001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333344306.92000002</v>
      </c>
      <c r="F78" s="7">
        <f>F56+F76</f>
        <v>290281840.37</v>
      </c>
    </row>
    <row r="79" spans="1:7" x14ac:dyDescent="0.2">
      <c r="A79" s="15"/>
      <c r="B79" s="16"/>
      <c r="C79" s="16"/>
      <c r="D79" s="17"/>
      <c r="E79" s="16"/>
      <c r="F79" s="16"/>
    </row>
    <row r="80" spans="1:7" ht="11.25" customHeight="1" x14ac:dyDescent="0.2">
      <c r="A80" s="25" t="s">
        <v>120</v>
      </c>
      <c r="B80" s="25"/>
      <c r="C80" s="25"/>
      <c r="D80" s="25"/>
      <c r="E80" s="25"/>
      <c r="F80" s="25"/>
      <c r="G80" s="29"/>
    </row>
    <row r="81" spans="1:7" x14ac:dyDescent="0.2">
      <c r="A81" s="26"/>
      <c r="B81" s="26"/>
      <c r="C81" s="27"/>
      <c r="D81" s="27"/>
      <c r="E81" s="27"/>
      <c r="F81" s="27"/>
      <c r="G81" s="27"/>
    </row>
    <row r="82" spans="1:7" x14ac:dyDescent="0.2">
      <c r="A82" s="26"/>
      <c r="B82" s="26"/>
      <c r="C82" s="27"/>
      <c r="D82" s="27"/>
      <c r="E82" s="27"/>
      <c r="F82" s="27"/>
      <c r="G82" s="27"/>
    </row>
    <row r="83" spans="1:7" x14ac:dyDescent="0.2">
      <c r="A83" s="26"/>
      <c r="B83" s="26"/>
      <c r="C83" s="27"/>
      <c r="D83" s="27"/>
      <c r="E83" s="27"/>
      <c r="F83" s="27"/>
      <c r="G83" s="27"/>
    </row>
    <row r="84" spans="1:7" x14ac:dyDescent="0.2">
      <c r="A84" s="26"/>
      <c r="B84" s="26"/>
      <c r="C84" s="27"/>
      <c r="D84" s="27"/>
      <c r="E84" s="27"/>
      <c r="F84" s="27"/>
      <c r="G84" s="27"/>
    </row>
    <row r="85" spans="1:7" x14ac:dyDescent="0.2">
      <c r="A85" s="26"/>
      <c r="B85" s="26"/>
      <c r="C85" s="27"/>
      <c r="D85" s="27"/>
      <c r="F85" s="27"/>
      <c r="G85" s="27"/>
    </row>
    <row r="86" spans="1:7" ht="12.75" x14ac:dyDescent="0.2">
      <c r="A86" s="28" t="s">
        <v>121</v>
      </c>
      <c r="B86" s="26"/>
      <c r="C86" s="27"/>
      <c r="D86" s="28" t="s">
        <v>122</v>
      </c>
      <c r="F86" s="27"/>
      <c r="G86" s="27"/>
    </row>
    <row r="87" spans="1:7" ht="12.75" x14ac:dyDescent="0.2">
      <c r="A87" s="28" t="s">
        <v>123</v>
      </c>
      <c r="B87" s="26"/>
      <c r="C87" s="27"/>
      <c r="D87" s="28" t="s">
        <v>124</v>
      </c>
      <c r="F87" s="27"/>
      <c r="G87" s="27"/>
    </row>
  </sheetData>
  <mergeCells count="2">
    <mergeCell ref="A1:F1"/>
    <mergeCell ref="A80:F80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2019-03-20T20:21:52Z</cp:lastPrinted>
  <dcterms:created xsi:type="dcterms:W3CDTF">2017-01-11T17:17:46Z</dcterms:created>
  <dcterms:modified xsi:type="dcterms:W3CDTF">2019-03-21T15:36:13Z</dcterms:modified>
</cp:coreProperties>
</file>